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30" windowWidth="17940" windowHeight="10500"/>
  </bookViews>
  <sheets>
    <sheet name="Cons. statement of cash flows" sheetId="1" r:id="rId1"/>
  </sheets>
  <calcPr calcId="145621"/>
</workbook>
</file>

<file path=xl/calcChain.xml><?xml version="1.0" encoding="utf-8"?>
<calcChain xmlns="http://schemas.openxmlformats.org/spreadsheetml/2006/main">
  <c r="B20" i="1" l="1"/>
  <c r="C20" i="1"/>
  <c r="B26" i="1"/>
  <c r="C26" i="1"/>
  <c r="B33" i="1"/>
  <c r="C33" i="1"/>
  <c r="B35" i="1" l="1"/>
  <c r="C35" i="1"/>
  <c r="C37" i="1" s="1"/>
  <c r="B36" i="1" s="1"/>
  <c r="B37" i="1" l="1"/>
</calcChain>
</file>

<file path=xl/sharedStrings.xml><?xml version="1.0" encoding="utf-8"?>
<sst xmlns="http://schemas.openxmlformats.org/spreadsheetml/2006/main" count="35" uniqueCount="35">
  <si>
    <t>Consolidated statement of cash flows</t>
  </si>
  <si>
    <t>CHF million</t>
  </si>
  <si>
    <t>Interest income</t>
  </si>
  <si>
    <t>Interest expenses</t>
  </si>
  <si>
    <t>Other non-cash income and expenses</t>
  </si>
  <si>
    <t>Change in inventories</t>
  </si>
  <si>
    <t>Change in receivables</t>
  </si>
  <si>
    <t>Change in trade payables</t>
  </si>
  <si>
    <t>Dividends received</t>
  </si>
  <si>
    <t>Interest received</t>
  </si>
  <si>
    <t>Interest paid</t>
  </si>
  <si>
    <t>Taxes paid</t>
  </si>
  <si>
    <t>Change in cash and cash equivalents</t>
  </si>
  <si>
    <t>Change in provisions</t>
  </si>
  <si>
    <t>Dividend paid to shareholders of Rieter Holding Ltd.</t>
  </si>
  <si>
    <t>Net profit</t>
  </si>
  <si>
    <t>Net cash from operating activities</t>
  </si>
  <si>
    <t>Net cash from financing activities</t>
  </si>
  <si>
    <t>Proceeds from other financial debt</t>
  </si>
  <si>
    <t>Repayments of other financial debt</t>
  </si>
  <si>
    <t>Proceeds from liquidation of short-term deposits</t>
  </si>
  <si>
    <t>Divestment of business</t>
  </si>
  <si>
    <t>Currency effects on cash and cash equivalents</t>
  </si>
  <si>
    <t>Income taxes</t>
  </si>
  <si>
    <t>Change in advance payments from customers and other liabilities</t>
  </si>
  <si>
    <t>Purchase of tangible fixed and intangible assets</t>
  </si>
  <si>
    <t>Proceeds from disposals of tangible fixed and intangible assets</t>
  </si>
  <si>
    <t>Purchase of/proceeds from disposals of other non-current assets</t>
  </si>
  <si>
    <t>Sale/purchase of marketable securities and time deposits</t>
  </si>
  <si>
    <t>Net cash from investing activities</t>
  </si>
  <si>
    <t>Purchase of treasury shares</t>
  </si>
  <si>
    <t>Cash and cash equivalents at January 1</t>
  </si>
  <si>
    <t>Cash and cash equivalents at December 31</t>
  </si>
  <si>
    <t>Depreciation of tangible fixed assets and amortization of intangible assets</t>
  </si>
  <si>
    <t>Repayment of fixed rate bond 2010-2015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</si>
</sst>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"/>
  </numFmts>
  <fonts count="7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3" xfId="0" applyFont="1" applyBorder="1"/>
    <xf numFmtId="0" fontId="0" fillId="0" borderId="4" xfId="0" applyFont="1" applyBorder="1"/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0" fillId="0" borderId="0" xfId="0" applyFont="1"/>
    <xf numFmtId="0" fontId="0" fillId="0" borderId="3" xfId="0" applyFont="1" applyBorder="1" applyAlignment="1">
      <alignment horizontal="left"/>
    </xf>
    <xf numFmtId="0" fontId="0" fillId="0" borderId="0" xfId="0" applyFill="1"/>
    <xf numFmtId="0" fontId="2" fillId="0" borderId="0" xfId="0" applyFont="1" applyBorder="1" applyAlignment="1">
      <alignment horizontal="left"/>
    </xf>
    <xf numFmtId="0" fontId="4" fillId="0" borderId="6" xfId="0" applyFont="1" applyFill="1" applyBorder="1"/>
    <xf numFmtId="0" fontId="3" fillId="0" borderId="0" xfId="0" applyFont="1" applyFill="1" applyAlignment="1">
      <alignment horizontal="left"/>
    </xf>
    <xf numFmtId="49" fontId="3" fillId="0" borderId="0" xfId="1" applyNumberFormat="1" applyFont="1" applyAlignment="1">
      <alignment horizontal="left"/>
    </xf>
    <xf numFmtId="1" fontId="4" fillId="2" borderId="1" xfId="0" quotePrefix="1" applyNumberFormat="1" applyFont="1" applyFill="1" applyBorder="1" applyAlignment="1" applyProtection="1">
      <alignment horizontal="right"/>
    </xf>
    <xf numFmtId="0" fontId="0" fillId="0" borderId="7" xfId="0" applyBorder="1" applyAlignment="1">
      <alignment horizontal="right"/>
    </xf>
    <xf numFmtId="1" fontId="4" fillId="0" borderId="1" xfId="0" quotePrefix="1" applyNumberFormat="1" applyFont="1" applyFill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right"/>
    </xf>
    <xf numFmtId="164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164" fontId="0" fillId="2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4" fillId="2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Fill="1" applyBorder="1" applyAlignment="1" applyProtection="1">
      <alignment horizontal="right"/>
    </xf>
    <xf numFmtId="164" fontId="0" fillId="2" borderId="4" xfId="0" applyNumberFormat="1" applyFont="1" applyFill="1" applyBorder="1" applyAlignment="1" applyProtection="1">
      <alignment horizontal="right"/>
    </xf>
    <xf numFmtId="164" fontId="0" fillId="0" borderId="4" xfId="0" applyNumberFormat="1" applyFont="1" applyFill="1" applyBorder="1" applyAlignment="1" applyProtection="1">
      <alignment horizontal="right"/>
    </xf>
    <xf numFmtId="164" fontId="5" fillId="2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</cellXfs>
  <cellStyles count="2">
    <cellStyle name="Normal_GB 2007 Rieter Holding gesamt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19050</xdr:rowOff>
    </xdr:from>
    <xdr:to>
      <xdr:col>3</xdr:col>
      <xdr:colOff>0</xdr:colOff>
      <xdr:row>1</xdr:row>
      <xdr:rowOff>180975</xdr:rowOff>
    </xdr:to>
    <xdr:pic>
      <xdr:nvPicPr>
        <xdr:cNvPr id="1049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791075" y="19050"/>
          <a:ext cx="16859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workbookViewId="0">
      <selection activeCell="A32" sqref="A32"/>
    </sheetView>
  </sheetViews>
  <sheetFormatPr baseColWidth="10" defaultColWidth="11.42578125" defaultRowHeight="12.75"/>
  <cols>
    <col min="1" max="1" width="65.7109375" customWidth="1"/>
    <col min="2" max="3" width="15.7109375" customWidth="1"/>
  </cols>
  <sheetData>
    <row r="1" spans="1:3" ht="20.25" customHeight="1">
      <c r="B1" s="2"/>
      <c r="C1" s="2"/>
    </row>
    <row r="2" spans="1:3" ht="20.25" customHeight="1">
      <c r="A2" s="1" t="s">
        <v>0</v>
      </c>
      <c r="B2" s="2"/>
      <c r="C2" s="2"/>
    </row>
    <row r="3" spans="1:3" ht="12.75" customHeight="1">
      <c r="A3" s="15"/>
      <c r="B3" s="2"/>
      <c r="C3" s="20"/>
    </row>
    <row r="4" spans="1:3" ht="14.25" customHeight="1">
      <c r="A4" s="11" t="s">
        <v>1</v>
      </c>
      <c r="B4" s="19">
        <v>2016</v>
      </c>
      <c r="C4" s="21">
        <v>2015</v>
      </c>
    </row>
    <row r="5" spans="1:3">
      <c r="A5" s="3" t="s">
        <v>15</v>
      </c>
      <c r="B5" s="22">
        <v>42.7</v>
      </c>
      <c r="C5" s="23">
        <v>49.8</v>
      </c>
    </row>
    <row r="6" spans="1:3">
      <c r="A6" s="4" t="s">
        <v>2</v>
      </c>
      <c r="B6" s="24">
        <v>-2.6</v>
      </c>
      <c r="C6" s="25">
        <v>-1.5</v>
      </c>
    </row>
    <row r="7" spans="1:3">
      <c r="A7" s="4" t="s">
        <v>3</v>
      </c>
      <c r="B7" s="24">
        <v>5.2</v>
      </c>
      <c r="C7" s="25">
        <v>7.4</v>
      </c>
    </row>
    <row r="8" spans="1:3">
      <c r="A8" s="4" t="s">
        <v>23</v>
      </c>
      <c r="B8" s="24">
        <v>11.1</v>
      </c>
      <c r="C8" s="25">
        <v>15.4</v>
      </c>
    </row>
    <row r="9" spans="1:3">
      <c r="A9" s="4" t="s">
        <v>33</v>
      </c>
      <c r="B9" s="24">
        <v>39.299999999999997</v>
      </c>
      <c r="C9" s="25">
        <v>42.8</v>
      </c>
    </row>
    <row r="10" spans="1:3">
      <c r="A10" s="5" t="s">
        <v>4</v>
      </c>
      <c r="B10" s="24">
        <v>-2.5</v>
      </c>
      <c r="C10" s="25">
        <v>-3.3</v>
      </c>
    </row>
    <row r="11" spans="1:3">
      <c r="A11" s="4" t="s">
        <v>5</v>
      </c>
      <c r="B11" s="24">
        <v>26.4</v>
      </c>
      <c r="C11" s="25">
        <v>43.5</v>
      </c>
    </row>
    <row r="12" spans="1:3">
      <c r="A12" s="4" t="s">
        <v>6</v>
      </c>
      <c r="B12" s="24">
        <v>3.5</v>
      </c>
      <c r="C12" s="25">
        <v>7.4</v>
      </c>
    </row>
    <row r="13" spans="1:3">
      <c r="A13" s="4" t="s">
        <v>13</v>
      </c>
      <c r="B13" s="24">
        <v>-13.9</v>
      </c>
      <c r="C13" s="25">
        <v>4.9000000000000004</v>
      </c>
    </row>
    <row r="14" spans="1:3">
      <c r="A14" s="4" t="s">
        <v>7</v>
      </c>
      <c r="B14" s="24">
        <v>-5.8</v>
      </c>
      <c r="C14" s="25">
        <v>-13.6</v>
      </c>
    </row>
    <row r="15" spans="1:3">
      <c r="A15" s="6" t="s">
        <v>24</v>
      </c>
      <c r="B15" s="26">
        <v>14</v>
      </c>
      <c r="C15" s="27">
        <v>-36.799999999999997</v>
      </c>
    </row>
    <row r="16" spans="1:3">
      <c r="A16" s="6" t="s">
        <v>8</v>
      </c>
      <c r="B16" s="26">
        <v>0.2</v>
      </c>
      <c r="C16" s="27">
        <v>0.1</v>
      </c>
    </row>
    <row r="17" spans="1:3">
      <c r="A17" s="6" t="s">
        <v>9</v>
      </c>
      <c r="B17" s="26">
        <v>2.6</v>
      </c>
      <c r="C17" s="27">
        <v>1.5</v>
      </c>
    </row>
    <row r="18" spans="1:3">
      <c r="A18" s="6" t="s">
        <v>10</v>
      </c>
      <c r="B18" s="26">
        <v>-3.6</v>
      </c>
      <c r="C18" s="27">
        <v>-10.4</v>
      </c>
    </row>
    <row r="19" spans="1:3">
      <c r="A19" s="6" t="s">
        <v>11</v>
      </c>
      <c r="B19" s="26">
        <v>-14.4</v>
      </c>
      <c r="C19" s="27">
        <v>-18.2</v>
      </c>
    </row>
    <row r="20" spans="1:3">
      <c r="A20" s="7" t="s">
        <v>16</v>
      </c>
      <c r="B20" s="28">
        <f>SUM(B5:B19)</f>
        <v>102.19999999999999</v>
      </c>
      <c r="C20" s="29">
        <f>SUM(C5:C19)</f>
        <v>89</v>
      </c>
    </row>
    <row r="21" spans="1:3">
      <c r="A21" s="8" t="s">
        <v>25</v>
      </c>
      <c r="B21" s="30">
        <v>-30.9</v>
      </c>
      <c r="C21" s="31">
        <v>-31.6</v>
      </c>
    </row>
    <row r="22" spans="1:3">
      <c r="A22" s="4" t="s">
        <v>26</v>
      </c>
      <c r="B22" s="24">
        <v>3.5</v>
      </c>
      <c r="C22" s="25">
        <v>6</v>
      </c>
    </row>
    <row r="23" spans="1:3">
      <c r="A23" s="4" t="s">
        <v>27</v>
      </c>
      <c r="B23" s="24">
        <v>-0.2</v>
      </c>
      <c r="C23" s="25">
        <v>0.6</v>
      </c>
    </row>
    <row r="24" spans="1:3">
      <c r="A24" s="4" t="s">
        <v>28</v>
      </c>
      <c r="B24" s="24">
        <v>1.7</v>
      </c>
      <c r="C24" s="25">
        <v>1</v>
      </c>
    </row>
    <row r="25" spans="1:3">
      <c r="A25" s="4" t="s">
        <v>21</v>
      </c>
      <c r="B25" s="24">
        <v>0</v>
      </c>
      <c r="C25" s="25">
        <v>17</v>
      </c>
    </row>
    <row r="26" spans="1:3">
      <c r="A26" s="9" t="s">
        <v>29</v>
      </c>
      <c r="B26" s="28">
        <f>SUM(B21:B25)</f>
        <v>-25.9</v>
      </c>
      <c r="C26" s="29">
        <f>SUM(C21:C25)</f>
        <v>-7</v>
      </c>
    </row>
    <row r="27" spans="1:3">
      <c r="A27" s="4" t="s">
        <v>14</v>
      </c>
      <c r="B27" s="24">
        <v>-20.399999999999999</v>
      </c>
      <c r="C27" s="25">
        <v>-20.6</v>
      </c>
    </row>
    <row r="28" spans="1:3">
      <c r="A28" s="5" t="s">
        <v>30</v>
      </c>
      <c r="B28" s="24">
        <v>-0.6</v>
      </c>
      <c r="C28" s="25">
        <v>-10.6</v>
      </c>
    </row>
    <row r="29" spans="1:3">
      <c r="A29" s="5" t="s">
        <v>20</v>
      </c>
      <c r="B29" s="26">
        <v>0</v>
      </c>
      <c r="C29" s="27">
        <v>100</v>
      </c>
    </row>
    <row r="30" spans="1:3">
      <c r="A30" s="5" t="s">
        <v>18</v>
      </c>
      <c r="B30" s="26">
        <v>0</v>
      </c>
      <c r="C30" s="27">
        <v>24.5</v>
      </c>
    </row>
    <row r="31" spans="1:3">
      <c r="A31" s="5" t="s">
        <v>34</v>
      </c>
      <c r="B31" s="26">
        <v>0</v>
      </c>
      <c r="C31" s="27">
        <v>-151.9</v>
      </c>
    </row>
    <row r="32" spans="1:3">
      <c r="A32" s="6" t="s">
        <v>19</v>
      </c>
      <c r="B32" s="26">
        <v>-13.4</v>
      </c>
      <c r="C32" s="27">
        <v>-26.2</v>
      </c>
    </row>
    <row r="33" spans="1:3">
      <c r="A33" s="9" t="s">
        <v>17</v>
      </c>
      <c r="B33" s="28">
        <f>SUM(B27:B32)</f>
        <v>-34.4</v>
      </c>
      <c r="C33" s="29">
        <f>SUM(C27:C32)</f>
        <v>-84.800000000000011</v>
      </c>
    </row>
    <row r="34" spans="1:3" s="12" customFormat="1">
      <c r="A34" s="13" t="s">
        <v>22</v>
      </c>
      <c r="B34" s="32">
        <v>-2.8</v>
      </c>
      <c r="C34" s="33">
        <v>-7.6</v>
      </c>
    </row>
    <row r="35" spans="1:3">
      <c r="A35" s="9" t="s">
        <v>12</v>
      </c>
      <c r="B35" s="28">
        <f>SUM(B20,B26,B33,B34)</f>
        <v>39.099999999999987</v>
      </c>
      <c r="C35" s="29">
        <f>SUM(C20,C26,C33,C34)</f>
        <v>-10.400000000000011</v>
      </c>
    </row>
    <row r="36" spans="1:3">
      <c r="A36" s="10" t="s">
        <v>31</v>
      </c>
      <c r="B36" s="34">
        <f>C37</f>
        <v>326.49999999999994</v>
      </c>
      <c r="C36" s="35">
        <v>336.9</v>
      </c>
    </row>
    <row r="37" spans="1:3">
      <c r="A37" s="7" t="s">
        <v>32</v>
      </c>
      <c r="B37" s="28">
        <f>SUM(B35:B36)</f>
        <v>365.59999999999991</v>
      </c>
      <c r="C37" s="29">
        <f>SUM(C35:C36)</f>
        <v>326.49999999999994</v>
      </c>
    </row>
    <row r="38" spans="1:3">
      <c r="A38" s="16"/>
    </row>
    <row r="39" spans="1:3">
      <c r="A39" s="18"/>
    </row>
    <row r="40" spans="1:3">
      <c r="A40" s="18"/>
    </row>
    <row r="42" spans="1:3">
      <c r="A42" s="17"/>
      <c r="B42" s="14"/>
      <c r="C42" s="14"/>
    </row>
    <row r="43" spans="1:3">
      <c r="A43" s="14"/>
      <c r="B43" s="14"/>
      <c r="C43" s="14"/>
    </row>
    <row r="44" spans="1:3">
      <c r="A44" s="14"/>
      <c r="B44" s="14"/>
      <c r="C44" s="14"/>
    </row>
  </sheetData>
  <phoneticPr fontId="3" type="noConversion"/>
  <pageMargins left="0.74803149606299213" right="0.55118110236220474" top="0.98425196850393704" bottom="0.98425196850393704" header="0.51181102362204722" footer="0.51181102362204722"/>
  <pageSetup paperSize="9" scale="83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Cons. statement of cash flows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2015-03-16T15:21:16Z</cp:lastPrinted>
  <dcterms:created xsi:type="dcterms:W3CDTF">2011-03-18T14:04:57Z</dcterms:created>
  <dcterms:modified xsi:type="dcterms:W3CDTF">2017-03-09T10:19:22Z</dcterms:modified>
</cp:coreProperties>
</file>